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Zadavací dokumentace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01_14 SO01_1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'SO01_14 SO01_14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'SO01_14 SO01_14 Pol'!$A$1:$Y$53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7" i="1" l="1"/>
  <c r="F42" i="1"/>
  <c r="G42" i="1"/>
  <c r="H42" i="1"/>
  <c r="I42" i="1"/>
  <c r="J41" i="1"/>
  <c r="J40" i="1"/>
  <c r="J39" i="1"/>
  <c r="J42" i="1" s="1"/>
  <c r="J54" i="1" l="1"/>
  <c r="J55" i="1"/>
  <c r="J52" i="1"/>
  <c r="J56" i="1"/>
  <c r="J53" i="1"/>
  <c r="J58" i="1"/>
  <c r="J28" i="1"/>
  <c r="J26" i="1"/>
  <c r="G38" i="1"/>
  <c r="F38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<sst xmlns="http://schemas.openxmlformats.org/spreadsheetml/2006/main" count="387" uniqueCount="186">
  <si>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</si>
  <si>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</si>
  <si>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</si>
  <si>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</si>
  <si>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</si>
  <si>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</si>
  <si>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</si>
  <si>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</si>
  <si>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</si>
  <si>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</si>
  <si>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</si>
  <si>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</si>
  <si>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</si>
  <si>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</si>
  <si>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</si>
  <si>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</si>
  <si>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</si>
  <si>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</si>
  <si>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</si>
  <si>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</si>
  <si>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</si>
  <si>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</si>
  <si>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</si>
  <si>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</si>
  <si>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</si>
  <si>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</si>
  <si>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</si>
  <si>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</si>
  <si>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</si>
  <si>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</si>
  <si>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</si>
  <si>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</si>
  <si>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</si>
  <si>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</si>
  <si>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</si>
  <si>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</si>
  <si>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</si>
  <si>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</si>
  <si>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</si>
  <si>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</si>
  <si>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</si>
  <si>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</si>
  <si>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</si>
  <si>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SO01/14</t>
  </si>
  <si>
    <t>Dodatečná hydroizolace tribuny</t>
  </si>
  <si>
    <t xml:space="preserve">Dodatečná hydroizolace tribuny 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</si>
  <si>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</si>
  <si>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</si>
  <si>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</si>
  <si>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</si>
  <si>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</si>
  <si>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</si>
  <si>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</si>
  <si>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</si>
  <si>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</si>
  <si>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</si>
  <si>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</si>
  <si>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</si>
  <si>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</si>
  <si>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</si>
  <si>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</si>
  <si>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 xml:space="preserve">Popis objektu: SO01/14 - Dodatečná hydroizolace tribuny </t>
  </si>
  <si>
    <t>#POPR</t>
  </si>
  <si>
    <t>Popis rozpočtu: SO01/14 - Dodatečná hydroizolace tribuny</t>
  </si>
  <si>
    <t>Rekapitulace dílů</t>
  </si>
  <si>
    <t>Typ dílu</t>
  </si>
  <si>
    <t>1</t>
  </si>
  <si>
    <t>Zemní práce</t>
  </si>
  <si>
    <t>63</t>
  </si>
  <si>
    <t>Podlahy a podlahové konstrukce</t>
  </si>
  <si>
    <t>711</t>
  </si>
  <si>
    <t>Izolace proti vodě</t>
  </si>
  <si>
    <t>713</t>
  </si>
  <si>
    <t>Izolace tepelné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</si>
  <si>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</si>
  <si>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</si>
  <si>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</si>
  <si>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</si>
  <si>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</si>
  <si>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</si>
  <si>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</si>
  <si>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</si>
  <si>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</si>
  <si>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</si>
  <si>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</si>
  <si>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</si>
  <si>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</si>
  <si>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</si>
  <si>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</si>
  <si>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</si>
  <si>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</si>
  <si>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</si>
  <si>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</si>
  <si>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</si>
  <si>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</si>
  <si>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</si>
  <si>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</si>
  <si>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</si>
  <si>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</si>
  <si>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</si>
  <si>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</si>
  <si>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</si>
  <si>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</si>
  <si>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</si>
  <si>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</si>
  <si>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</si>
  <si>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</si>
  <si>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</si>
  <si>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</si>
  <si>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</si>
  <si>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</si>
  <si>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113108406</t>
  </si>
  <si>
    <t>Odstranění asfaltové vrstvy pl.nad 50 m2, tl. 6 cm</t>
  </si>
  <si>
    <t>m2</t>
  </si>
  <si>
    <t>RTS 23/ I</t>
  </si>
  <si>
    <t>Indiv</t>
  </si>
  <si>
    <t>Práce</t>
  </si>
  <si>
    <t>Běžná</t>
  </si>
  <si>
    <t>POL1_</t>
  </si>
  <si>
    <t>76</t>
  </si>
  <si>
    <t>VV</t>
  </si>
  <si>
    <t>20*1,5</t>
  </si>
  <si>
    <t>15,2*1,5</t>
  </si>
  <si>
    <t>631362021</t>
  </si>
  <si>
    <t>Výztuž mazanin svařovanou sítí z drátů Kari 100x6/100x6</t>
  </si>
  <si>
    <t>t</t>
  </si>
  <si>
    <t>128,8*0,1*4,44/1000</t>
  </si>
  <si>
    <t>632401935</t>
  </si>
  <si>
    <t>Příplatek k potěrům za sklon 30-45° tloušťky 50 mm</t>
  </si>
  <si>
    <t>632416250</t>
  </si>
  <si>
    <t>Potěr betonový  tl. 50-80  mm pevnost v tlaku 30 MPa</t>
  </si>
  <si>
    <t>632477123</t>
  </si>
  <si>
    <t>Reprofilace polymercementovou maltou, tl. do 10 mm + penetrace</t>
  </si>
  <si>
    <t>711111001</t>
  </si>
  <si>
    <t xml:space="preserve">Provedení izolace proti vlhkosti na ploše vodorovné, 1x asfaltovým penetračním nátěrem včetně dodávky asfaltového penetračního laku </t>
  </si>
  <si>
    <t>711141559</t>
  </si>
  <si>
    <t>Provedení izolace proti vlhkosti na ploše vodorovné, asfaltovými pásy přitavením 2 vrstvy - pásy ve specifikaci</t>
  </si>
  <si>
    <t>711140101</t>
  </si>
  <si>
    <t>Odstranění izolace proti vlhkosti na ploše vodorovné, asfaltové pásy přitavením, 1 vrstva</t>
  </si>
  <si>
    <t>na tibuně : 76,6</t>
  </si>
  <si>
    <t>62836163.A</t>
  </si>
  <si>
    <t>Pás asfaltový oxidovaný, natavovací</t>
  </si>
  <si>
    <t>SPCM</t>
  </si>
  <si>
    <t>Specifikace</t>
  </si>
  <si>
    <t>POL3_</t>
  </si>
  <si>
    <t>76,6*1,1*2</t>
  </si>
  <si>
    <t>713121211</t>
  </si>
  <si>
    <t>Montáž tepelné izolace podlah balkónů a lodžií, lepená, 1 vrstva</t>
  </si>
  <si>
    <t>28376547</t>
  </si>
  <si>
    <t>Deska izolační PIR - Al fólie tl. 60 x 625 x 1250 mm</t>
  </si>
  <si>
    <t>767161210</t>
  </si>
  <si>
    <t>Demontáž +montáž zábradlí z trubek na ocel.konstr. do 20 kg</t>
  </si>
  <si>
    <t>m</t>
  </si>
  <si>
    <t>90,5-18</t>
  </si>
  <si>
    <t>767991911</t>
  </si>
  <si>
    <t xml:space="preserve">Oprava a nastavení stávajícího zábradlí </t>
  </si>
  <si>
    <t>783201811</t>
  </si>
  <si>
    <t>Odstranění nátěrů z kovových konstrukcí oškrábáním</t>
  </si>
  <si>
    <t>783224900</t>
  </si>
  <si>
    <t>Údržba, nátěr syntetický kov. konstr.1x + 1x email</t>
  </si>
  <si>
    <t>40*1</t>
  </si>
  <si>
    <t>2,5*3</t>
  </si>
  <si>
    <t>2</t>
  </si>
  <si>
    <t>16</t>
  </si>
  <si>
    <t>7</t>
  </si>
  <si>
    <t>9*2</t>
  </si>
  <si>
    <t>783825110</t>
  </si>
  <si>
    <t>783991100</t>
  </si>
  <si>
    <t xml:space="preserve">Nátěr podlahy PUR s vsypem z křemičitého písku  v odstínu středně šedém  </t>
  </si>
  <si>
    <t>783825110R</t>
  </si>
  <si>
    <t xml:space="preserve">Nátěr PUR v barvě dle výběru investora </t>
  </si>
  <si>
    <t>Vlastní</t>
  </si>
  <si>
    <t>979081121</t>
  </si>
  <si>
    <t>Příplatek k odvozu za každý další 1 km</t>
  </si>
  <si>
    <t>979990261</t>
  </si>
  <si>
    <t xml:space="preserve">Poplatek za uložení asfaltové směsi </t>
  </si>
  <si>
    <t>Přesun suti</t>
  </si>
  <si>
    <t>POL8_</t>
  </si>
  <si>
    <t>979011111</t>
  </si>
  <si>
    <t>Svislá doprava suti a vybour. hmot za 2.NP a 1.PP</t>
  </si>
  <si>
    <t>979081111</t>
  </si>
  <si>
    <t>Odvoz suti a vybour. hmot na skládku do 1 km</t>
  </si>
  <si>
    <t>Včetně naložení na dopravní prostředek a složení na skládku, bez poplatku za skládku.</t>
  </si>
  <si>
    <t>POP</t>
  </si>
  <si>
    <t>END</t>
  </si>
  <si>
    <t xml:space="preserve">Penetrace pod PUR nátěr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</si>
</sst>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2" t="s">
        <v>41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32" zoomScaleNormal="100" zoomScaleSheetLayoutView="75" workbookViewId="0">
      <selection activeCell="M61" sqref="M6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3" t="s">
        <v>4</v>
      </c>
      <c r="C1" s="184"/>
      <c r="D1" s="184"/>
      <c r="E1" s="184"/>
      <c r="F1" s="184"/>
      <c r="G1" s="184"/>
      <c r="H1" s="184"/>
      <c r="I1" s="184"/>
      <c r="J1" s="185"/>
    </row>
    <row r="2" spans="1:15" ht="36" customHeight="1" x14ac:dyDescent="0.2">
      <c r="A2" s="2"/>
      <c r="B2" s="78" t="s">
        <v>24</v>
      </c>
      <c r="C2" s="79"/>
      <c r="D2" s="80" t="s">
        <v>48</v>
      </c>
      <c r="E2" s="192" t="s">
        <v>49</v>
      </c>
      <c r="F2" s="193"/>
      <c r="G2" s="193"/>
      <c r="H2" s="193"/>
      <c r="I2" s="193"/>
      <c r="J2" s="194"/>
      <c r="O2" s="1"/>
    </row>
    <row r="3" spans="1:15" ht="27" customHeight="1" x14ac:dyDescent="0.2">
      <c r="A3" s="2"/>
      <c r="B3" s="81" t="s">
        <v>46</v>
      </c>
      <c r="C3" s="79"/>
      <c r="D3" s="82" t="s">
        <v>43</v>
      </c>
      <c r="E3" s="195" t="s">
        <v>45</v>
      </c>
      <c r="F3" s="196"/>
      <c r="G3" s="196"/>
      <c r="H3" s="196"/>
      <c r="I3" s="196"/>
      <c r="J3" s="197"/>
    </row>
    <row r="4" spans="1:15" ht="23.25" customHeight="1" x14ac:dyDescent="0.2">
      <c r="A4" s="76">
        <v>206</v>
      </c>
      <c r="B4" s="83" t="s">
        <v>47</v>
      </c>
      <c r="C4" s="84"/>
      <c r="D4" s="85" t="s">
        <v>43</v>
      </c>
      <c r="E4" s="205" t="s">
        <v>44</v>
      </c>
      <c r="F4" s="206"/>
      <c r="G4" s="206"/>
      <c r="H4" s="206"/>
      <c r="I4" s="206"/>
      <c r="J4" s="207"/>
    </row>
    <row r="5" spans="1:15" ht="24" customHeight="1" x14ac:dyDescent="0.2">
      <c r="A5" s="2"/>
      <c r="B5" s="31" t="s">
        <v>23</v>
      </c>
      <c r="D5" s="210" t="s">
        <v>50</v>
      </c>
      <c r="E5" s="211"/>
      <c r="F5" s="211"/>
      <c r="G5" s="211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12" t="s">
        <v>51</v>
      </c>
      <c r="E6" s="213"/>
      <c r="F6" s="213"/>
      <c r="G6" s="21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53</v>
      </c>
      <c r="E7" s="214" t="s">
        <v>52</v>
      </c>
      <c r="F7" s="215"/>
      <c r="G7" s="21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9"/>
      <c r="E11" s="199"/>
      <c r="F11" s="199"/>
      <c r="G11" s="199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4"/>
      <c r="E12" s="204"/>
      <c r="F12" s="204"/>
      <c r="G12" s="204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8"/>
      <c r="F15" s="198"/>
      <c r="G15" s="200"/>
      <c r="H15" s="200"/>
      <c r="I15" s="200" t="s">
        <v>31</v>
      </c>
      <c r="J15" s="201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89"/>
      <c r="F16" s="190"/>
      <c r="G16" s="189"/>
      <c r="H16" s="190"/>
      <c r="I16" s="189">
        <v>0</v>
      </c>
      <c r="J16" s="191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89"/>
      <c r="F17" s="190"/>
      <c r="G17" s="189"/>
      <c r="H17" s="190"/>
      <c r="I17" s="189">
        <v>0</v>
      </c>
      <c r="J17" s="191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89"/>
      <c r="F18" s="190"/>
      <c r="G18" s="189"/>
      <c r="H18" s="190"/>
      <c r="I18" s="189">
        <v>0</v>
      </c>
      <c r="J18" s="191"/>
    </row>
    <row r="19" spans="1:10" ht="23.25" customHeight="1" x14ac:dyDescent="0.2">
      <c r="A19" s="139" t="s">
        <v>81</v>
      </c>
      <c r="B19" s="38" t="s">
        <v>29</v>
      </c>
      <c r="C19" s="62"/>
      <c r="D19" s="63"/>
      <c r="E19" s="189"/>
      <c r="F19" s="190"/>
      <c r="G19" s="189"/>
      <c r="H19" s="190"/>
      <c r="I19" s="189">
        <v>0</v>
      </c>
      <c r="J19" s="191"/>
    </row>
    <row r="20" spans="1:10" ht="23.25" customHeight="1" x14ac:dyDescent="0.2">
      <c r="A20" s="139" t="s">
        <v>82</v>
      </c>
      <c r="B20" s="38" t="s">
        <v>30</v>
      </c>
      <c r="C20" s="62"/>
      <c r="D20" s="63"/>
      <c r="E20" s="189"/>
      <c r="F20" s="190"/>
      <c r="G20" s="189"/>
      <c r="H20" s="190"/>
      <c r="I20" s="189">
        <v>0</v>
      </c>
      <c r="J20" s="191"/>
    </row>
    <row r="21" spans="1:10" ht="23.25" customHeight="1" x14ac:dyDescent="0.2">
      <c r="A21" s="2"/>
      <c r="B21" s="48" t="s">
        <v>31</v>
      </c>
      <c r="C21" s="64"/>
      <c r="D21" s="65"/>
      <c r="E21" s="202"/>
      <c r="F21" s="203"/>
      <c r="G21" s="202"/>
      <c r="H21" s="203"/>
      <c r="I21" s="202">
        <v>0</v>
      </c>
      <c r="J21" s="22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9">
        <v>0</v>
      </c>
      <c r="H23" s="220"/>
      <c r="I23" s="220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7">
        <v>0</v>
      </c>
      <c r="H24" s="218"/>
      <c r="I24" s="21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9">
        <v>0</v>
      </c>
      <c r="H25" s="220"/>
      <c r="I25" s="220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6">
        <v>0</v>
      </c>
      <c r="H26" s="187"/>
      <c r="I26" s="187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8">
        <v>0</v>
      </c>
      <c r="H27" s="188"/>
      <c r="I27" s="18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2">
        <v>411252.41</v>
      </c>
      <c r="H28" s="223"/>
      <c r="I28" s="223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22">
        <v>0</v>
      </c>
      <c r="H29" s="222"/>
      <c r="I29" s="222"/>
      <c r="J29" s="119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4"/>
      <c r="E34" s="225"/>
      <c r="G34" s="226"/>
      <c r="H34" s="227"/>
      <c r="I34" s="227"/>
      <c r="J34" s="25"/>
    </row>
    <row r="35" spans="1:10" ht="12.75" customHeight="1" x14ac:dyDescent="0.2">
      <c r="A35" s="2"/>
      <c r="B35" s="2"/>
      <c r="D35" s="216" t="s">
        <v>2</v>
      </c>
      <c r="E35" s="21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55</v>
      </c>
      <c r="C39" s="228"/>
      <c r="D39" s="228"/>
      <c r="E39" s="228"/>
      <c r="F39" s="99">
        <v>0</v>
      </c>
      <c r="G39" s="100">
        <v>411252.41</v>
      </c>
      <c r="H39" s="101">
        <v>86363.01</v>
      </c>
      <c r="I39" s="101">
        <v>497615.42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43</v>
      </c>
      <c r="C40" s="229" t="s">
        <v>45</v>
      </c>
      <c r="D40" s="229"/>
      <c r="E40" s="229"/>
      <c r="F40" s="104">
        <v>0</v>
      </c>
      <c r="G40" s="105">
        <v>411252.41</v>
      </c>
      <c r="H40" s="105">
        <v>86363.01</v>
      </c>
      <c r="I40" s="105">
        <v>497615.42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43</v>
      </c>
      <c r="C41" s="228" t="s">
        <v>44</v>
      </c>
      <c r="D41" s="228"/>
      <c r="E41" s="228"/>
      <c r="F41" s="108">
        <v>0</v>
      </c>
      <c r="G41" s="101">
        <v>411252.41</v>
      </c>
      <c r="H41" s="101">
        <v>86363.01</v>
      </c>
      <c r="I41" s="101">
        <v>497615.42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230" t="s">
        <v>56</v>
      </c>
      <c r="C42" s="231"/>
      <c r="D42" s="231"/>
      <c r="E42" s="232"/>
      <c r="F42" s="109">
        <f>SUMIF(A39:A41,"=1",F39:F41)</f>
        <v>0</v>
      </c>
      <c r="G42" s="110">
        <f>SUMIF(A39:A41,"=1",G39:G41)</f>
        <v>411252.41</v>
      </c>
      <c r="H42" s="110">
        <f>SUMIF(A39:A41,"=1",H39:H41)</f>
        <v>86363.01</v>
      </c>
      <c r="I42" s="110">
        <f>SUMIF(A39:A41,"=1",I39:I41)</f>
        <v>497615.42</v>
      </c>
      <c r="J42" s="111">
        <f>SUMIF(A39:A41,"=1",J39:J41)</f>
        <v>100</v>
      </c>
    </row>
    <row r="44" spans="1:10" x14ac:dyDescent="0.2">
      <c r="A44" t="s">
        <v>58</v>
      </c>
      <c r="B44" t="s">
        <v>59</v>
      </c>
    </row>
    <row r="45" spans="1:10" x14ac:dyDescent="0.2">
      <c r="A45" t="s">
        <v>60</v>
      </c>
      <c r="B45" t="s">
        <v>61</v>
      </c>
    </row>
    <row r="46" spans="1:10" x14ac:dyDescent="0.2">
      <c r="A46" t="s">
        <v>62</v>
      </c>
      <c r="B46" t="s">
        <v>63</v>
      </c>
    </row>
    <row r="49" spans="1:10" ht="15.75" x14ac:dyDescent="0.25">
      <c r="B49" s="120" t="s">
        <v>64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65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66</v>
      </c>
      <c r="C52" s="233" t="s">
        <v>67</v>
      </c>
      <c r="D52" s="234"/>
      <c r="E52" s="234"/>
      <c r="F52" s="137" t="s">
        <v>26</v>
      </c>
      <c r="G52" s="129"/>
      <c r="H52" s="129"/>
      <c r="I52" s="129">
        <v>0</v>
      </c>
      <c r="J52" s="134" t="str">
        <f>IF(I59=0,"",I52/I59*100)</f>
        <v/>
      </c>
    </row>
    <row r="53" spans="1:10" ht="36.75" customHeight="1" x14ac:dyDescent="0.2">
      <c r="A53" s="123"/>
      <c r="B53" s="128" t="s">
        <v>68</v>
      </c>
      <c r="C53" s="233" t="s">
        <v>69</v>
      </c>
      <c r="D53" s="234"/>
      <c r="E53" s="234"/>
      <c r="F53" s="137" t="s">
        <v>26</v>
      </c>
      <c r="G53" s="129"/>
      <c r="H53" s="129"/>
      <c r="I53" s="129">
        <v>0</v>
      </c>
      <c r="J53" s="134" t="str">
        <f>IF(I59=0,"",I53/I59*100)</f>
        <v/>
      </c>
    </row>
    <row r="54" spans="1:10" ht="36.75" customHeight="1" x14ac:dyDescent="0.2">
      <c r="A54" s="123"/>
      <c r="B54" s="128" t="s">
        <v>70</v>
      </c>
      <c r="C54" s="233" t="s">
        <v>71</v>
      </c>
      <c r="D54" s="234"/>
      <c r="E54" s="234"/>
      <c r="F54" s="137" t="s">
        <v>27</v>
      </c>
      <c r="G54" s="129"/>
      <c r="H54" s="129"/>
      <c r="I54" s="129">
        <v>0</v>
      </c>
      <c r="J54" s="134" t="str">
        <f>IF(I59=0,"",I54/I59*100)</f>
        <v/>
      </c>
    </row>
    <row r="55" spans="1:10" ht="36.75" customHeight="1" x14ac:dyDescent="0.2">
      <c r="A55" s="123"/>
      <c r="B55" s="128" t="s">
        <v>72</v>
      </c>
      <c r="C55" s="233" t="s">
        <v>73</v>
      </c>
      <c r="D55" s="234"/>
      <c r="E55" s="234"/>
      <c r="F55" s="137" t="s">
        <v>27</v>
      </c>
      <c r="G55" s="129"/>
      <c r="H55" s="129"/>
      <c r="I55" s="129">
        <v>0</v>
      </c>
      <c r="J55" s="134" t="str">
        <f>IF(I59=0,"",I55/I59*100)</f>
        <v/>
      </c>
    </row>
    <row r="56" spans="1:10" ht="36.75" customHeight="1" x14ac:dyDescent="0.2">
      <c r="A56" s="123"/>
      <c r="B56" s="128" t="s">
        <v>74</v>
      </c>
      <c r="C56" s="233" t="s">
        <v>75</v>
      </c>
      <c r="D56" s="234"/>
      <c r="E56" s="234"/>
      <c r="F56" s="137" t="s">
        <v>27</v>
      </c>
      <c r="G56" s="129"/>
      <c r="H56" s="129"/>
      <c r="I56" s="129">
        <v>0</v>
      </c>
      <c r="J56" s="134" t="str">
        <f>IF(I59=0,"",I56/I59*100)</f>
        <v/>
      </c>
    </row>
    <row r="57" spans="1:10" ht="36.75" customHeight="1" x14ac:dyDescent="0.2">
      <c r="A57" s="123"/>
      <c r="B57" s="128" t="s">
        <v>76</v>
      </c>
      <c r="C57" s="233" t="s">
        <v>77</v>
      </c>
      <c r="D57" s="234"/>
      <c r="E57" s="234"/>
      <c r="F57" s="137" t="s">
        <v>27</v>
      </c>
      <c r="G57" s="129"/>
      <c r="H57" s="129"/>
      <c r="I57" s="129">
        <v>0</v>
      </c>
      <c r="J57" s="134" t="str">
        <f>IF(I59=0,"",I57/I59*100)</f>
        <v/>
      </c>
    </row>
    <row r="58" spans="1:10" ht="36.75" customHeight="1" x14ac:dyDescent="0.2">
      <c r="A58" s="123"/>
      <c r="B58" s="128" t="s">
        <v>78</v>
      </c>
      <c r="C58" s="233" t="s">
        <v>79</v>
      </c>
      <c r="D58" s="234"/>
      <c r="E58" s="234"/>
      <c r="F58" s="137" t="s">
        <v>80</v>
      </c>
      <c r="G58" s="129"/>
      <c r="H58" s="129"/>
      <c r="I58" s="129">
        <v>0</v>
      </c>
      <c r="J58" s="134" t="str">
        <f>IF(I59=0,"",I58/I59*100)</f>
        <v/>
      </c>
    </row>
    <row r="59" spans="1:10" ht="25.5" customHeight="1" x14ac:dyDescent="0.2">
      <c r="A59" s="124"/>
      <c r="B59" s="130" t="s">
        <v>1</v>
      </c>
      <c r="C59" s="131"/>
      <c r="D59" s="132"/>
      <c r="E59" s="132"/>
      <c r="F59" s="138"/>
      <c r="G59" s="133"/>
      <c r="H59" s="133"/>
      <c r="I59" s="133">
        <v>0</v>
      </c>
      <c r="J59" s="135">
        <f>SUM(J52:J58)</f>
        <v>0</v>
      </c>
    </row>
    <row r="60" spans="1:10" x14ac:dyDescent="0.2">
      <c r="F60" s="87"/>
      <c r="G60" s="87"/>
      <c r="H60" s="87"/>
      <c r="I60" s="87"/>
      <c r="J60" s="136"/>
    </row>
    <row r="61" spans="1:10" x14ac:dyDescent="0.2">
      <c r="F61" s="87"/>
      <c r="G61" s="87"/>
      <c r="H61" s="87"/>
      <c r="I61" s="87"/>
      <c r="J61" s="136"/>
    </row>
    <row r="62" spans="1:10" x14ac:dyDescent="0.2">
      <c r="F62" s="87"/>
      <c r="G62" s="87"/>
      <c r="H62" s="87"/>
      <c r="I62" s="87"/>
      <c r="J62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50" t="s">
        <v>8</v>
      </c>
      <c r="B2" s="49"/>
      <c r="C2" s="237"/>
      <c r="D2" s="237"/>
      <c r="E2" s="237"/>
      <c r="F2" s="237"/>
      <c r="G2" s="238"/>
    </row>
    <row r="3" spans="1:7" ht="24.95" customHeight="1" x14ac:dyDescent="0.2">
      <c r="A3" s="50" t="s">
        <v>9</v>
      </c>
      <c r="B3" s="49"/>
      <c r="C3" s="237"/>
      <c r="D3" s="237"/>
      <c r="E3" s="237"/>
      <c r="F3" s="237"/>
      <c r="G3" s="238"/>
    </row>
    <row r="4" spans="1:7" ht="24.95" customHeight="1" x14ac:dyDescent="0.2">
      <c r="A4" s="50" t="s">
        <v>10</v>
      </c>
      <c r="B4" s="49"/>
      <c r="C4" s="237"/>
      <c r="D4" s="237"/>
      <c r="E4" s="237"/>
      <c r="F4" s="237"/>
      <c r="G4" s="23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D51" sqref="AD5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9" t="s">
        <v>7</v>
      </c>
      <c r="B1" s="239"/>
      <c r="C1" s="239"/>
      <c r="D1" s="239"/>
      <c r="E1" s="239"/>
      <c r="F1" s="239"/>
      <c r="G1" s="239"/>
      <c r="AG1" t="s">
        <v>83</v>
      </c>
    </row>
    <row r="2" spans="1:60" ht="24.95" customHeight="1" x14ac:dyDescent="0.2">
      <c r="A2" s="140" t="s">
        <v>8</v>
      </c>
      <c r="B2" s="49" t="s">
        <v>48</v>
      </c>
      <c r="C2" s="240" t="s">
        <v>49</v>
      </c>
      <c r="D2" s="241"/>
      <c r="E2" s="241"/>
      <c r="F2" s="241"/>
      <c r="G2" s="242"/>
      <c r="AG2" t="s">
        <v>84</v>
      </c>
    </row>
    <row r="3" spans="1:60" ht="24.95" customHeight="1" x14ac:dyDescent="0.2">
      <c r="A3" s="140" t="s">
        <v>9</v>
      </c>
      <c r="B3" s="49" t="s">
        <v>43</v>
      </c>
      <c r="C3" s="240" t="s">
        <v>45</v>
      </c>
      <c r="D3" s="241"/>
      <c r="E3" s="241"/>
      <c r="F3" s="241"/>
      <c r="G3" s="242"/>
      <c r="AC3" s="121" t="s">
        <v>84</v>
      </c>
      <c r="AG3" t="s">
        <v>85</v>
      </c>
    </row>
    <row r="4" spans="1:60" ht="24.95" customHeight="1" x14ac:dyDescent="0.2">
      <c r="A4" s="141" t="s">
        <v>10</v>
      </c>
      <c r="B4" s="142" t="s">
        <v>43</v>
      </c>
      <c r="C4" s="243" t="s">
        <v>44</v>
      </c>
      <c r="D4" s="244"/>
      <c r="E4" s="244"/>
      <c r="F4" s="244"/>
      <c r="G4" s="245"/>
      <c r="AG4" t="s">
        <v>86</v>
      </c>
    </row>
    <row r="5" spans="1:60" x14ac:dyDescent="0.2">
      <c r="D5" s="10"/>
    </row>
    <row r="6" spans="1:60" ht="38.25" x14ac:dyDescent="0.2">
      <c r="A6" s="144" t="s">
        <v>87</v>
      </c>
      <c r="B6" s="146" t="s">
        <v>88</v>
      </c>
      <c r="C6" s="146" t="s">
        <v>89</v>
      </c>
      <c r="D6" s="145" t="s">
        <v>90</v>
      </c>
      <c r="E6" s="144" t="s">
        <v>91</v>
      </c>
      <c r="F6" s="143" t="s">
        <v>92</v>
      </c>
      <c r="G6" s="144" t="s">
        <v>31</v>
      </c>
      <c r="H6" s="147" t="s">
        <v>32</v>
      </c>
      <c r="I6" s="147" t="s">
        <v>93</v>
      </c>
      <c r="J6" s="147" t="s">
        <v>33</v>
      </c>
      <c r="K6" s="147" t="s">
        <v>94</v>
      </c>
      <c r="L6" s="147" t="s">
        <v>95</v>
      </c>
      <c r="M6" s="147" t="s">
        <v>96</v>
      </c>
      <c r="N6" s="147" t="s">
        <v>97</v>
      </c>
      <c r="O6" s="147" t="s">
        <v>98</v>
      </c>
      <c r="P6" s="147" t="s">
        <v>99</v>
      </c>
      <c r="Q6" s="147" t="s">
        <v>100</v>
      </c>
      <c r="R6" s="147" t="s">
        <v>101</v>
      </c>
      <c r="S6" s="147" t="s">
        <v>102</v>
      </c>
      <c r="T6" s="147" t="s">
        <v>103</v>
      </c>
      <c r="U6" s="147" t="s">
        <v>104</v>
      </c>
      <c r="V6" s="147" t="s">
        <v>105</v>
      </c>
      <c r="W6" s="147" t="s">
        <v>106</v>
      </c>
      <c r="X6" s="147" t="s">
        <v>107</v>
      </c>
      <c r="Y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58" t="s">
        <v>109</v>
      </c>
      <c r="B8" s="159" t="s">
        <v>66</v>
      </c>
      <c r="C8" s="176" t="s">
        <v>67</v>
      </c>
      <c r="D8" s="160"/>
      <c r="E8" s="161"/>
      <c r="F8" s="162"/>
      <c r="G8" s="162">
        <v>0</v>
      </c>
      <c r="H8" s="162"/>
      <c r="I8" s="162">
        <v>0</v>
      </c>
      <c r="J8" s="162"/>
      <c r="K8" s="162">
        <v>3930.98</v>
      </c>
      <c r="L8" s="162"/>
      <c r="M8" s="162"/>
      <c r="N8" s="161"/>
      <c r="O8" s="161"/>
      <c r="P8" s="161"/>
      <c r="Q8" s="161"/>
      <c r="R8" s="162"/>
      <c r="S8" s="162"/>
      <c r="T8" s="163"/>
      <c r="U8" s="157"/>
      <c r="V8" s="157"/>
      <c r="W8" s="157"/>
      <c r="X8" s="157"/>
      <c r="Y8" s="157"/>
      <c r="AG8" t="s">
        <v>110</v>
      </c>
    </row>
    <row r="9" spans="1:60" x14ac:dyDescent="0.2">
      <c r="A9" s="164">
        <v>1</v>
      </c>
      <c r="B9" s="165" t="s">
        <v>111</v>
      </c>
      <c r="C9" s="177" t="s">
        <v>112</v>
      </c>
      <c r="D9" s="166" t="s">
        <v>113</v>
      </c>
      <c r="E9" s="167">
        <v>128.80000000000001</v>
      </c>
      <c r="F9" s="168">
        <v>0</v>
      </c>
      <c r="G9" s="168">
        <v>0</v>
      </c>
      <c r="H9" s="168">
        <v>0</v>
      </c>
      <c r="I9" s="168">
        <v>0</v>
      </c>
      <c r="J9" s="168">
        <v>30.52</v>
      </c>
      <c r="K9" s="168">
        <v>3930.9760000000001</v>
      </c>
      <c r="L9" s="168">
        <v>21</v>
      </c>
      <c r="M9" s="168">
        <v>4756.4858000000004</v>
      </c>
      <c r="N9" s="167">
        <v>0</v>
      </c>
      <c r="O9" s="167">
        <v>0</v>
      </c>
      <c r="P9" s="167">
        <v>0.13200000000000001</v>
      </c>
      <c r="Q9" s="167">
        <v>17.001600000000003</v>
      </c>
      <c r="R9" s="168"/>
      <c r="S9" s="168" t="s">
        <v>114</v>
      </c>
      <c r="T9" s="169" t="s">
        <v>115</v>
      </c>
      <c r="U9" s="154">
        <v>4.8399999999999999E-2</v>
      </c>
      <c r="V9" s="154">
        <v>6.2339200000000003</v>
      </c>
      <c r="W9" s="154"/>
      <c r="X9" s="154" t="s">
        <v>116</v>
      </c>
      <c r="Y9" s="154" t="s">
        <v>117</v>
      </c>
      <c r="Z9" s="148"/>
      <c r="AA9" s="148"/>
      <c r="AB9" s="148"/>
      <c r="AC9" s="148"/>
      <c r="AD9" s="148"/>
      <c r="AE9" s="148"/>
      <c r="AF9" s="148"/>
      <c r="AG9" s="148" t="s">
        <v>118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8" t="s">
        <v>119</v>
      </c>
      <c r="D10" s="155"/>
      <c r="E10" s="156">
        <v>76</v>
      </c>
      <c r="F10" s="154"/>
      <c r="G10" s="154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8"/>
      <c r="AA10" s="148"/>
      <c r="AB10" s="148"/>
      <c r="AC10" s="148"/>
      <c r="AD10" s="148"/>
      <c r="AE10" s="148"/>
      <c r="AF10" s="148"/>
      <c r="AG10" s="148" t="s">
        <v>120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1"/>
      <c r="B11" s="152"/>
      <c r="C11" s="178" t="s">
        <v>121</v>
      </c>
      <c r="D11" s="155"/>
      <c r="E11" s="156">
        <v>30</v>
      </c>
      <c r="F11" s="154"/>
      <c r="G11" s="154"/>
      <c r="H11" s="154"/>
      <c r="I11" s="154"/>
      <c r="J11" s="154"/>
      <c r="K11" s="154"/>
      <c r="L11" s="154"/>
      <c r="M11" s="154"/>
      <c r="N11" s="153"/>
      <c r="O11" s="153"/>
      <c r="P11" s="153"/>
      <c r="Q11" s="153"/>
      <c r="R11" s="154"/>
      <c r="S11" s="154"/>
      <c r="T11" s="154"/>
      <c r="U11" s="154"/>
      <c r="V11" s="154"/>
      <c r="W11" s="154"/>
      <c r="X11" s="154"/>
      <c r="Y11" s="154"/>
      <c r="Z11" s="148"/>
      <c r="AA11" s="148"/>
      <c r="AB11" s="148"/>
      <c r="AC11" s="148"/>
      <c r="AD11" s="148"/>
      <c r="AE11" s="148"/>
      <c r="AF11" s="148"/>
      <c r="AG11" s="148" t="s">
        <v>120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1"/>
      <c r="B12" s="152"/>
      <c r="C12" s="178" t="s">
        <v>122</v>
      </c>
      <c r="D12" s="155"/>
      <c r="E12" s="156">
        <v>22.8</v>
      </c>
      <c r="F12" s="154"/>
      <c r="G12" s="154"/>
      <c r="H12" s="154"/>
      <c r="I12" s="154"/>
      <c r="J12" s="154"/>
      <c r="K12" s="154"/>
      <c r="L12" s="154"/>
      <c r="M12" s="154"/>
      <c r="N12" s="153"/>
      <c r="O12" s="153"/>
      <c r="P12" s="153"/>
      <c r="Q12" s="153"/>
      <c r="R12" s="154"/>
      <c r="S12" s="154"/>
      <c r="T12" s="154"/>
      <c r="U12" s="154"/>
      <c r="V12" s="154"/>
      <c r="W12" s="154"/>
      <c r="X12" s="154"/>
      <c r="Y12" s="154"/>
      <c r="Z12" s="148"/>
      <c r="AA12" s="148"/>
      <c r="AB12" s="148"/>
      <c r="AC12" s="148"/>
      <c r="AD12" s="148"/>
      <c r="AE12" s="148"/>
      <c r="AF12" s="148"/>
      <c r="AG12" s="148" t="s">
        <v>120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58" t="s">
        <v>109</v>
      </c>
      <c r="B13" s="159" t="s">
        <v>68</v>
      </c>
      <c r="C13" s="176" t="s">
        <v>69</v>
      </c>
      <c r="D13" s="160"/>
      <c r="E13" s="161"/>
      <c r="F13" s="162"/>
      <c r="G13" s="162">
        <v>0</v>
      </c>
      <c r="H13" s="162"/>
      <c r="I13" s="162">
        <v>110300.24</v>
      </c>
      <c r="J13" s="162"/>
      <c r="K13" s="162">
        <v>57639.45</v>
      </c>
      <c r="L13" s="162"/>
      <c r="M13" s="162"/>
      <c r="N13" s="161"/>
      <c r="O13" s="161"/>
      <c r="P13" s="161"/>
      <c r="Q13" s="161"/>
      <c r="R13" s="162"/>
      <c r="S13" s="162"/>
      <c r="T13" s="163"/>
      <c r="U13" s="157"/>
      <c r="V13" s="157"/>
      <c r="W13" s="157"/>
      <c r="X13" s="157"/>
      <c r="Y13" s="157"/>
      <c r="AG13" t="s">
        <v>110</v>
      </c>
    </row>
    <row r="14" spans="1:60" ht="22.5" x14ac:dyDescent="0.2">
      <c r="A14" s="164">
        <v>2</v>
      </c>
      <c r="B14" s="165" t="s">
        <v>123</v>
      </c>
      <c r="C14" s="177" t="s">
        <v>124</v>
      </c>
      <c r="D14" s="166" t="s">
        <v>125</v>
      </c>
      <c r="E14" s="167">
        <v>5.7189999999999998E-2</v>
      </c>
      <c r="F14" s="168">
        <v>0</v>
      </c>
      <c r="G14" s="168">
        <v>0</v>
      </c>
      <c r="H14" s="168">
        <v>35309.839999999997</v>
      </c>
      <c r="I14" s="168">
        <v>2019.3697495999997</v>
      </c>
      <c r="J14" s="168">
        <v>7164.72</v>
      </c>
      <c r="K14" s="168">
        <v>409.75033680000001</v>
      </c>
      <c r="L14" s="168">
        <v>21</v>
      </c>
      <c r="M14" s="168">
        <v>2939.2352000000001</v>
      </c>
      <c r="N14" s="167">
        <v>1.0662499999999999</v>
      </c>
      <c r="O14" s="167">
        <v>6.0978837499999994E-2</v>
      </c>
      <c r="P14" s="167">
        <v>0</v>
      </c>
      <c r="Q14" s="167">
        <v>0</v>
      </c>
      <c r="R14" s="168"/>
      <c r="S14" s="168" t="s">
        <v>114</v>
      </c>
      <c r="T14" s="169" t="s">
        <v>115</v>
      </c>
      <c r="U14" s="154">
        <v>15.231</v>
      </c>
      <c r="V14" s="154">
        <v>0.87106088999999998</v>
      </c>
      <c r="W14" s="154"/>
      <c r="X14" s="154" t="s">
        <v>116</v>
      </c>
      <c r="Y14" s="154" t="s">
        <v>117</v>
      </c>
      <c r="Z14" s="148"/>
      <c r="AA14" s="148"/>
      <c r="AB14" s="148"/>
      <c r="AC14" s="148"/>
      <c r="AD14" s="148"/>
      <c r="AE14" s="148"/>
      <c r="AF14" s="148"/>
      <c r="AG14" s="148" t="s">
        <v>118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1"/>
      <c r="B15" s="152"/>
      <c r="C15" s="178" t="s">
        <v>126</v>
      </c>
      <c r="D15" s="155"/>
      <c r="E15" s="156">
        <v>5.7189999999999998E-2</v>
      </c>
      <c r="F15" s="154"/>
      <c r="G15" s="154"/>
      <c r="H15" s="154"/>
      <c r="I15" s="154"/>
      <c r="J15" s="154"/>
      <c r="K15" s="154"/>
      <c r="L15" s="154"/>
      <c r="M15" s="154"/>
      <c r="N15" s="153"/>
      <c r="O15" s="153"/>
      <c r="P15" s="153"/>
      <c r="Q15" s="153"/>
      <c r="R15" s="154"/>
      <c r="S15" s="154"/>
      <c r="T15" s="154"/>
      <c r="U15" s="154"/>
      <c r="V15" s="154"/>
      <c r="W15" s="154"/>
      <c r="X15" s="154"/>
      <c r="Y15" s="154"/>
      <c r="Z15" s="148"/>
      <c r="AA15" s="148"/>
      <c r="AB15" s="148"/>
      <c r="AC15" s="148"/>
      <c r="AD15" s="148"/>
      <c r="AE15" s="148"/>
      <c r="AF15" s="148"/>
      <c r="AG15" s="148" t="s">
        <v>120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70">
        <v>3</v>
      </c>
      <c r="B16" s="171" t="s">
        <v>127</v>
      </c>
      <c r="C16" s="179" t="s">
        <v>128</v>
      </c>
      <c r="D16" s="172" t="s">
        <v>113</v>
      </c>
      <c r="E16" s="173">
        <v>128.80000000000001</v>
      </c>
      <c r="F16" s="174">
        <v>0</v>
      </c>
      <c r="G16" s="174">
        <v>0</v>
      </c>
      <c r="H16" s="174">
        <v>0</v>
      </c>
      <c r="I16" s="174">
        <v>0</v>
      </c>
      <c r="J16" s="174">
        <v>31.28</v>
      </c>
      <c r="K16" s="174">
        <v>4028.8640000000005</v>
      </c>
      <c r="L16" s="174">
        <v>21</v>
      </c>
      <c r="M16" s="174">
        <v>4874.9206000000004</v>
      </c>
      <c r="N16" s="173">
        <v>0</v>
      </c>
      <c r="O16" s="173">
        <v>0</v>
      </c>
      <c r="P16" s="173">
        <v>0</v>
      </c>
      <c r="Q16" s="173">
        <v>0</v>
      </c>
      <c r="R16" s="174"/>
      <c r="S16" s="174" t="s">
        <v>114</v>
      </c>
      <c r="T16" s="175" t="s">
        <v>115</v>
      </c>
      <c r="U16" s="154">
        <v>7.0000000000000007E-2</v>
      </c>
      <c r="V16" s="154">
        <v>9.0160000000000018</v>
      </c>
      <c r="W16" s="154"/>
      <c r="X16" s="154" t="s">
        <v>116</v>
      </c>
      <c r="Y16" s="154" t="s">
        <v>117</v>
      </c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70">
        <v>4</v>
      </c>
      <c r="B17" s="171" t="s">
        <v>129</v>
      </c>
      <c r="C17" s="179" t="s">
        <v>130</v>
      </c>
      <c r="D17" s="172" t="s">
        <v>113</v>
      </c>
      <c r="E17" s="173">
        <v>128.80000000000001</v>
      </c>
      <c r="F17" s="174">
        <v>0</v>
      </c>
      <c r="G17" s="174">
        <v>0</v>
      </c>
      <c r="H17" s="174">
        <v>417.3</v>
      </c>
      <c r="I17" s="174">
        <v>53748.240000000005</v>
      </c>
      <c r="J17" s="174">
        <v>198.95</v>
      </c>
      <c r="K17" s="174">
        <v>25624.760000000002</v>
      </c>
      <c r="L17" s="174">
        <v>21</v>
      </c>
      <c r="M17" s="174">
        <v>96041.33</v>
      </c>
      <c r="N17" s="173">
        <v>0.10106</v>
      </c>
      <c r="O17" s="173">
        <v>13.016528000000001</v>
      </c>
      <c r="P17" s="173">
        <v>0</v>
      </c>
      <c r="Q17" s="173">
        <v>0</v>
      </c>
      <c r="R17" s="174"/>
      <c r="S17" s="174" t="s">
        <v>114</v>
      </c>
      <c r="T17" s="175" t="s">
        <v>115</v>
      </c>
      <c r="U17" s="154">
        <v>0.40920000000000001</v>
      </c>
      <c r="V17" s="154">
        <v>52.704960000000007</v>
      </c>
      <c r="W17" s="154"/>
      <c r="X17" s="154" t="s">
        <v>116</v>
      </c>
      <c r="Y17" s="154" t="s">
        <v>117</v>
      </c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x14ac:dyDescent="0.2">
      <c r="A18" s="170">
        <v>5</v>
      </c>
      <c r="B18" s="171" t="s">
        <v>131</v>
      </c>
      <c r="C18" s="179" t="s">
        <v>132</v>
      </c>
      <c r="D18" s="172" t="s">
        <v>113</v>
      </c>
      <c r="E18" s="173">
        <v>128.80000000000001</v>
      </c>
      <c r="F18" s="174">
        <v>0</v>
      </c>
      <c r="G18" s="174">
        <v>0</v>
      </c>
      <c r="H18" s="174">
        <v>423.39</v>
      </c>
      <c r="I18" s="174">
        <v>54532.632000000005</v>
      </c>
      <c r="J18" s="174">
        <v>214.1</v>
      </c>
      <c r="K18" s="174">
        <v>27576.080000000002</v>
      </c>
      <c r="L18" s="174">
        <v>21</v>
      </c>
      <c r="M18" s="174">
        <v>99351.539100000009</v>
      </c>
      <c r="N18" s="173">
        <v>2.1180000000000001E-2</v>
      </c>
      <c r="O18" s="173">
        <v>2.7279840000000002</v>
      </c>
      <c r="P18" s="173">
        <v>0</v>
      </c>
      <c r="Q18" s="173">
        <v>0</v>
      </c>
      <c r="R18" s="174"/>
      <c r="S18" s="174" t="s">
        <v>114</v>
      </c>
      <c r="T18" s="175" t="s">
        <v>115</v>
      </c>
      <c r="U18" s="154">
        <v>0.47</v>
      </c>
      <c r="V18" s="154">
        <v>60.536000000000001</v>
      </c>
      <c r="W18" s="154"/>
      <c r="X18" s="154" t="s">
        <v>116</v>
      </c>
      <c r="Y18" s="154" t="s">
        <v>117</v>
      </c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58" t="s">
        <v>109</v>
      </c>
      <c r="B19" s="159" t="s">
        <v>70</v>
      </c>
      <c r="C19" s="176" t="s">
        <v>71</v>
      </c>
      <c r="D19" s="160"/>
      <c r="E19" s="161"/>
      <c r="F19" s="162"/>
      <c r="G19" s="162">
        <v>0</v>
      </c>
      <c r="H19" s="162"/>
      <c r="I19" s="162">
        <v>40451</v>
      </c>
      <c r="J19" s="162"/>
      <c r="K19" s="162">
        <v>28190.21</v>
      </c>
      <c r="L19" s="162"/>
      <c r="M19" s="162"/>
      <c r="N19" s="161"/>
      <c r="O19" s="161"/>
      <c r="P19" s="161"/>
      <c r="Q19" s="161"/>
      <c r="R19" s="162"/>
      <c r="S19" s="162"/>
      <c r="T19" s="163"/>
      <c r="U19" s="157"/>
      <c r="V19" s="157"/>
      <c r="W19" s="157"/>
      <c r="X19" s="157"/>
      <c r="Y19" s="157"/>
      <c r="AG19" t="s">
        <v>110</v>
      </c>
    </row>
    <row r="20" spans="1:60" ht="33.75" x14ac:dyDescent="0.2">
      <c r="A20" s="170">
        <v>6</v>
      </c>
      <c r="B20" s="171" t="s">
        <v>133</v>
      </c>
      <c r="C20" s="179" t="s">
        <v>134</v>
      </c>
      <c r="D20" s="172" t="s">
        <v>113</v>
      </c>
      <c r="E20" s="173">
        <v>128.80000000000001</v>
      </c>
      <c r="F20" s="174">
        <v>0</v>
      </c>
      <c r="G20" s="174">
        <v>0</v>
      </c>
      <c r="H20" s="174">
        <v>31.28</v>
      </c>
      <c r="I20" s="174">
        <v>4028.8640000000005</v>
      </c>
      <c r="J20" s="174">
        <v>12.33</v>
      </c>
      <c r="K20" s="174">
        <v>1588.104</v>
      </c>
      <c r="L20" s="174">
        <v>21</v>
      </c>
      <c r="M20" s="174">
        <v>6796.5337</v>
      </c>
      <c r="N20" s="173">
        <v>3.3E-4</v>
      </c>
      <c r="O20" s="173">
        <v>4.2504E-2</v>
      </c>
      <c r="P20" s="173">
        <v>0</v>
      </c>
      <c r="Q20" s="173">
        <v>0</v>
      </c>
      <c r="R20" s="174"/>
      <c r="S20" s="174" t="s">
        <v>114</v>
      </c>
      <c r="T20" s="175" t="s">
        <v>115</v>
      </c>
      <c r="U20" s="154">
        <v>2.75E-2</v>
      </c>
      <c r="V20" s="154">
        <v>3.5420000000000003</v>
      </c>
      <c r="W20" s="154"/>
      <c r="X20" s="154" t="s">
        <v>116</v>
      </c>
      <c r="Y20" s="154" t="s">
        <v>117</v>
      </c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33.75" x14ac:dyDescent="0.2">
      <c r="A21" s="170">
        <v>7</v>
      </c>
      <c r="B21" s="171" t="s">
        <v>135</v>
      </c>
      <c r="C21" s="179" t="s">
        <v>136</v>
      </c>
      <c r="D21" s="172" t="s">
        <v>113</v>
      </c>
      <c r="E21" s="173">
        <v>128.80000000000001</v>
      </c>
      <c r="F21" s="174">
        <v>0</v>
      </c>
      <c r="G21" s="174">
        <v>0</v>
      </c>
      <c r="H21" s="174">
        <v>15.87</v>
      </c>
      <c r="I21" s="174">
        <v>2044.056</v>
      </c>
      <c r="J21" s="174">
        <v>196.63</v>
      </c>
      <c r="K21" s="174">
        <v>25325.944000000003</v>
      </c>
      <c r="L21" s="174">
        <v>21</v>
      </c>
      <c r="M21" s="174">
        <v>33117.699999999997</v>
      </c>
      <c r="N21" s="173">
        <v>8.1999999999999998E-4</v>
      </c>
      <c r="O21" s="173">
        <v>0.105616</v>
      </c>
      <c r="P21" s="173">
        <v>0</v>
      </c>
      <c r="Q21" s="173">
        <v>0</v>
      </c>
      <c r="R21" s="174"/>
      <c r="S21" s="174" t="s">
        <v>114</v>
      </c>
      <c r="T21" s="175" t="s">
        <v>115</v>
      </c>
      <c r="U21" s="154">
        <v>0.45982000000000001</v>
      </c>
      <c r="V21" s="154">
        <v>59.224816000000004</v>
      </c>
      <c r="W21" s="154"/>
      <c r="X21" s="154" t="s">
        <v>116</v>
      </c>
      <c r="Y21" s="154" t="s">
        <v>117</v>
      </c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x14ac:dyDescent="0.2">
      <c r="A22" s="164">
        <v>8</v>
      </c>
      <c r="B22" s="165" t="s">
        <v>137</v>
      </c>
      <c r="C22" s="177" t="s">
        <v>138</v>
      </c>
      <c r="D22" s="166" t="s">
        <v>113</v>
      </c>
      <c r="E22" s="167">
        <v>76.599999999999994</v>
      </c>
      <c r="F22" s="168">
        <v>0</v>
      </c>
      <c r="G22" s="168">
        <v>0</v>
      </c>
      <c r="H22" s="168">
        <v>0</v>
      </c>
      <c r="I22" s="168">
        <v>0</v>
      </c>
      <c r="J22" s="168">
        <v>16.66</v>
      </c>
      <c r="K22" s="168">
        <v>1276.1559999999999</v>
      </c>
      <c r="L22" s="168">
        <v>21</v>
      </c>
      <c r="M22" s="168">
        <v>1544.1536000000001</v>
      </c>
      <c r="N22" s="167">
        <v>0</v>
      </c>
      <c r="O22" s="167">
        <v>0</v>
      </c>
      <c r="P22" s="167">
        <v>4.8700000000000002E-3</v>
      </c>
      <c r="Q22" s="167">
        <v>0.37304199999999998</v>
      </c>
      <c r="R22" s="168"/>
      <c r="S22" s="168" t="s">
        <v>114</v>
      </c>
      <c r="T22" s="169" t="s">
        <v>115</v>
      </c>
      <c r="U22" s="154">
        <v>4.1000000000000002E-2</v>
      </c>
      <c r="V22" s="154">
        <v>3.1406000000000001</v>
      </c>
      <c r="W22" s="154"/>
      <c r="X22" s="154" t="s">
        <v>116</v>
      </c>
      <c r="Y22" s="154" t="s">
        <v>117</v>
      </c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1"/>
      <c r="B23" s="152"/>
      <c r="C23" s="178" t="s">
        <v>139</v>
      </c>
      <c r="D23" s="155"/>
      <c r="E23" s="156">
        <v>76.599999999999994</v>
      </c>
      <c r="F23" s="154"/>
      <c r="G23" s="154"/>
      <c r="H23" s="154"/>
      <c r="I23" s="154"/>
      <c r="J23" s="154"/>
      <c r="K23" s="154"/>
      <c r="L23" s="154"/>
      <c r="M23" s="154"/>
      <c r="N23" s="153"/>
      <c r="O23" s="153"/>
      <c r="P23" s="153"/>
      <c r="Q23" s="153"/>
      <c r="R23" s="154"/>
      <c r="S23" s="154"/>
      <c r="T23" s="154"/>
      <c r="U23" s="154"/>
      <c r="V23" s="154"/>
      <c r="W23" s="154"/>
      <c r="X23" s="154"/>
      <c r="Y23" s="154"/>
      <c r="Z23" s="148"/>
      <c r="AA23" s="148"/>
      <c r="AB23" s="148"/>
      <c r="AC23" s="148"/>
      <c r="AD23" s="148"/>
      <c r="AE23" s="148"/>
      <c r="AF23" s="148"/>
      <c r="AG23" s="148" t="s">
        <v>120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4">
        <v>9</v>
      </c>
      <c r="B24" s="165" t="s">
        <v>140</v>
      </c>
      <c r="C24" s="177" t="s">
        <v>141</v>
      </c>
      <c r="D24" s="166" t="s">
        <v>113</v>
      </c>
      <c r="E24" s="167">
        <v>168.52</v>
      </c>
      <c r="F24" s="168">
        <v>0</v>
      </c>
      <c r="G24" s="168">
        <v>0</v>
      </c>
      <c r="H24" s="168">
        <v>204</v>
      </c>
      <c r="I24" s="168">
        <v>34378.080000000002</v>
      </c>
      <c r="J24" s="168">
        <v>0</v>
      </c>
      <c r="K24" s="168">
        <v>0</v>
      </c>
      <c r="L24" s="168">
        <v>21</v>
      </c>
      <c r="M24" s="168">
        <v>41597.476800000004</v>
      </c>
      <c r="N24" s="167">
        <v>3.8999999999999998E-3</v>
      </c>
      <c r="O24" s="167">
        <v>0.65722800000000003</v>
      </c>
      <c r="P24" s="167">
        <v>0</v>
      </c>
      <c r="Q24" s="167">
        <v>0</v>
      </c>
      <c r="R24" s="168" t="s">
        <v>142</v>
      </c>
      <c r="S24" s="168" t="s">
        <v>114</v>
      </c>
      <c r="T24" s="169" t="s">
        <v>115</v>
      </c>
      <c r="U24" s="154">
        <v>0</v>
      </c>
      <c r="V24" s="154">
        <v>0</v>
      </c>
      <c r="W24" s="154"/>
      <c r="X24" s="154" t="s">
        <v>143</v>
      </c>
      <c r="Y24" s="154" t="s">
        <v>117</v>
      </c>
      <c r="Z24" s="148"/>
      <c r="AA24" s="148"/>
      <c r="AB24" s="148"/>
      <c r="AC24" s="148"/>
      <c r="AD24" s="148"/>
      <c r="AE24" s="148"/>
      <c r="AF24" s="148"/>
      <c r="AG24" s="148" t="s">
        <v>144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1"/>
      <c r="B25" s="152"/>
      <c r="C25" s="178" t="s">
        <v>145</v>
      </c>
      <c r="D25" s="155"/>
      <c r="E25" s="156">
        <v>168.52</v>
      </c>
      <c r="F25" s="154"/>
      <c r="G25" s="154"/>
      <c r="H25" s="154"/>
      <c r="I25" s="154"/>
      <c r="J25" s="154"/>
      <c r="K25" s="154"/>
      <c r="L25" s="154"/>
      <c r="M25" s="154"/>
      <c r="N25" s="153"/>
      <c r="O25" s="153"/>
      <c r="P25" s="153"/>
      <c r="Q25" s="153"/>
      <c r="R25" s="154"/>
      <c r="S25" s="154"/>
      <c r="T25" s="154"/>
      <c r="U25" s="154"/>
      <c r="V25" s="154"/>
      <c r="W25" s="154"/>
      <c r="X25" s="154"/>
      <c r="Y25" s="154"/>
      <c r="Z25" s="148"/>
      <c r="AA25" s="148"/>
      <c r="AB25" s="148"/>
      <c r="AC25" s="148"/>
      <c r="AD25" s="148"/>
      <c r="AE25" s="148"/>
      <c r="AF25" s="148"/>
      <c r="AG25" s="148" t="s">
        <v>120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58" t="s">
        <v>109</v>
      </c>
      <c r="B26" s="159" t="s">
        <v>72</v>
      </c>
      <c r="C26" s="176" t="s">
        <v>73</v>
      </c>
      <c r="D26" s="160"/>
      <c r="E26" s="161"/>
      <c r="F26" s="162"/>
      <c r="G26" s="162">
        <v>0</v>
      </c>
      <c r="H26" s="162"/>
      <c r="I26" s="162">
        <v>36853.919999999998</v>
      </c>
      <c r="J26" s="162"/>
      <c r="K26" s="162">
        <v>7590.12</v>
      </c>
      <c r="L26" s="162"/>
      <c r="M26" s="162"/>
      <c r="N26" s="161"/>
      <c r="O26" s="161"/>
      <c r="P26" s="161"/>
      <c r="Q26" s="161"/>
      <c r="R26" s="162"/>
      <c r="S26" s="162"/>
      <c r="T26" s="163"/>
      <c r="U26" s="157"/>
      <c r="V26" s="157"/>
      <c r="W26" s="157"/>
      <c r="X26" s="157"/>
      <c r="Y26" s="157"/>
      <c r="AG26" t="s">
        <v>110</v>
      </c>
    </row>
    <row r="27" spans="1:60" ht="22.5" x14ac:dyDescent="0.2">
      <c r="A27" s="170">
        <v>10</v>
      </c>
      <c r="B27" s="171" t="s">
        <v>146</v>
      </c>
      <c r="C27" s="179" t="s">
        <v>147</v>
      </c>
      <c r="D27" s="172" t="s">
        <v>113</v>
      </c>
      <c r="E27" s="173">
        <v>76</v>
      </c>
      <c r="F27" s="174">
        <v>0</v>
      </c>
      <c r="G27" s="174">
        <v>0</v>
      </c>
      <c r="H27" s="174">
        <v>56.53</v>
      </c>
      <c r="I27" s="174">
        <v>4296.28</v>
      </c>
      <c r="J27" s="174">
        <v>99.87</v>
      </c>
      <c r="K27" s="174">
        <v>7590.1200000000008</v>
      </c>
      <c r="L27" s="174">
        <v>21</v>
      </c>
      <c r="M27" s="174">
        <v>14382.544</v>
      </c>
      <c r="N27" s="173">
        <v>3.9399999999999999E-3</v>
      </c>
      <c r="O27" s="173">
        <v>0.29943999999999998</v>
      </c>
      <c r="P27" s="173">
        <v>0</v>
      </c>
      <c r="Q27" s="173">
        <v>0</v>
      </c>
      <c r="R27" s="174"/>
      <c r="S27" s="174" t="s">
        <v>114</v>
      </c>
      <c r="T27" s="175" t="s">
        <v>115</v>
      </c>
      <c r="U27" s="154">
        <v>0.21</v>
      </c>
      <c r="V27" s="154">
        <v>15.959999999999999</v>
      </c>
      <c r="W27" s="154"/>
      <c r="X27" s="154" t="s">
        <v>116</v>
      </c>
      <c r="Y27" s="154" t="s">
        <v>117</v>
      </c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x14ac:dyDescent="0.2">
      <c r="A28" s="170">
        <v>11</v>
      </c>
      <c r="B28" s="171" t="s">
        <v>148</v>
      </c>
      <c r="C28" s="179" t="s">
        <v>149</v>
      </c>
      <c r="D28" s="172" t="s">
        <v>113</v>
      </c>
      <c r="E28" s="173">
        <v>76</v>
      </c>
      <c r="F28" s="174">
        <v>0</v>
      </c>
      <c r="G28" s="174">
        <v>0</v>
      </c>
      <c r="H28" s="174">
        <v>428.39</v>
      </c>
      <c r="I28" s="174">
        <v>32557.64</v>
      </c>
      <c r="J28" s="174">
        <v>0</v>
      </c>
      <c r="K28" s="174">
        <v>0</v>
      </c>
      <c r="L28" s="174">
        <v>21</v>
      </c>
      <c r="M28" s="174">
        <v>39394.744399999996</v>
      </c>
      <c r="N28" s="173">
        <v>1.8E-3</v>
      </c>
      <c r="O28" s="173">
        <v>0.1368</v>
      </c>
      <c r="P28" s="173">
        <v>0</v>
      </c>
      <c r="Q28" s="173">
        <v>0</v>
      </c>
      <c r="R28" s="174" t="s">
        <v>142</v>
      </c>
      <c r="S28" s="174" t="s">
        <v>114</v>
      </c>
      <c r="T28" s="175" t="s">
        <v>115</v>
      </c>
      <c r="U28" s="154">
        <v>0</v>
      </c>
      <c r="V28" s="154">
        <v>0</v>
      </c>
      <c r="W28" s="154"/>
      <c r="X28" s="154" t="s">
        <v>143</v>
      </c>
      <c r="Y28" s="154" t="s">
        <v>117</v>
      </c>
      <c r="Z28" s="148"/>
      <c r="AA28" s="148"/>
      <c r="AB28" s="148"/>
      <c r="AC28" s="148"/>
      <c r="AD28" s="148"/>
      <c r="AE28" s="148"/>
      <c r="AF28" s="148"/>
      <c r="AG28" s="148" t="s">
        <v>144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58" t="s">
        <v>109</v>
      </c>
      <c r="B29" s="159" t="s">
        <v>74</v>
      </c>
      <c r="C29" s="176" t="s">
        <v>75</v>
      </c>
      <c r="D29" s="160"/>
      <c r="E29" s="161"/>
      <c r="F29" s="162"/>
      <c r="G29" s="162">
        <v>0</v>
      </c>
      <c r="H29" s="162"/>
      <c r="I29" s="162">
        <v>7871.33</v>
      </c>
      <c r="J29" s="162"/>
      <c r="K29" s="162">
        <v>42661.17</v>
      </c>
      <c r="L29" s="162"/>
      <c r="M29" s="162"/>
      <c r="N29" s="161"/>
      <c r="O29" s="161"/>
      <c r="P29" s="161"/>
      <c r="Q29" s="161"/>
      <c r="R29" s="162"/>
      <c r="S29" s="162"/>
      <c r="T29" s="163"/>
      <c r="U29" s="157"/>
      <c r="V29" s="157"/>
      <c r="W29" s="157"/>
      <c r="X29" s="157"/>
      <c r="Y29" s="157"/>
      <c r="AG29" t="s">
        <v>110</v>
      </c>
    </row>
    <row r="30" spans="1:60" ht="22.5" x14ac:dyDescent="0.2">
      <c r="A30" s="164">
        <v>12</v>
      </c>
      <c r="B30" s="165" t="s">
        <v>150</v>
      </c>
      <c r="C30" s="177" t="s">
        <v>151</v>
      </c>
      <c r="D30" s="166" t="s">
        <v>152</v>
      </c>
      <c r="E30" s="167">
        <v>72.5</v>
      </c>
      <c r="F30" s="168">
        <v>0</v>
      </c>
      <c r="G30" s="168">
        <v>0</v>
      </c>
      <c r="H30" s="168">
        <v>23.82</v>
      </c>
      <c r="I30" s="168">
        <v>1726.95</v>
      </c>
      <c r="J30" s="168">
        <v>248.18</v>
      </c>
      <c r="K30" s="168">
        <v>17993.05</v>
      </c>
      <c r="L30" s="168">
        <v>21</v>
      </c>
      <c r="M30" s="168">
        <v>23861.200000000001</v>
      </c>
      <c r="N30" s="167">
        <v>6.0000000000000002E-5</v>
      </c>
      <c r="O30" s="167">
        <v>4.3499999999999997E-3</v>
      </c>
      <c r="P30" s="167">
        <v>0</v>
      </c>
      <c r="Q30" s="167">
        <v>0</v>
      </c>
      <c r="R30" s="168"/>
      <c r="S30" s="168" t="s">
        <v>114</v>
      </c>
      <c r="T30" s="169" t="s">
        <v>115</v>
      </c>
      <c r="U30" s="154">
        <v>0.26500000000000001</v>
      </c>
      <c r="V30" s="154">
        <v>19.212500000000002</v>
      </c>
      <c r="W30" s="154"/>
      <c r="X30" s="154" t="s">
        <v>116</v>
      </c>
      <c r="Y30" s="154" t="s">
        <v>117</v>
      </c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1"/>
      <c r="B31" s="152"/>
      <c r="C31" s="178" t="s">
        <v>153</v>
      </c>
      <c r="D31" s="155"/>
      <c r="E31" s="156">
        <v>72.5</v>
      </c>
      <c r="F31" s="154"/>
      <c r="G31" s="154"/>
      <c r="H31" s="154"/>
      <c r="I31" s="154"/>
      <c r="J31" s="154"/>
      <c r="K31" s="154"/>
      <c r="L31" s="154"/>
      <c r="M31" s="154"/>
      <c r="N31" s="153"/>
      <c r="O31" s="153"/>
      <c r="P31" s="153"/>
      <c r="Q31" s="153"/>
      <c r="R31" s="154"/>
      <c r="S31" s="154"/>
      <c r="T31" s="154"/>
      <c r="U31" s="154"/>
      <c r="V31" s="154"/>
      <c r="W31" s="154"/>
      <c r="X31" s="154"/>
      <c r="Y31" s="154"/>
      <c r="Z31" s="148"/>
      <c r="AA31" s="148"/>
      <c r="AB31" s="148"/>
      <c r="AC31" s="148"/>
      <c r="AD31" s="148"/>
      <c r="AE31" s="148"/>
      <c r="AF31" s="148"/>
      <c r="AG31" s="148" t="s">
        <v>120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64">
        <v>13</v>
      </c>
      <c r="B32" s="165" t="s">
        <v>154</v>
      </c>
      <c r="C32" s="177" t="s">
        <v>155</v>
      </c>
      <c r="D32" s="166" t="s">
        <v>152</v>
      </c>
      <c r="E32" s="167">
        <v>72.5</v>
      </c>
      <c r="F32" s="168">
        <v>0</v>
      </c>
      <c r="G32" s="168">
        <v>0</v>
      </c>
      <c r="H32" s="168">
        <v>84.75</v>
      </c>
      <c r="I32" s="168">
        <v>6144.375</v>
      </c>
      <c r="J32" s="168">
        <v>340.25</v>
      </c>
      <c r="K32" s="168">
        <v>24668.125</v>
      </c>
      <c r="L32" s="168">
        <v>21</v>
      </c>
      <c r="M32" s="168">
        <v>37283.125</v>
      </c>
      <c r="N32" s="167">
        <v>3.1E-4</v>
      </c>
      <c r="O32" s="167">
        <v>2.2474999999999998E-2</v>
      </c>
      <c r="P32" s="167">
        <v>0</v>
      </c>
      <c r="Q32" s="167">
        <v>0</v>
      </c>
      <c r="R32" s="168"/>
      <c r="S32" s="168" t="s">
        <v>114</v>
      </c>
      <c r="T32" s="169" t="s">
        <v>115</v>
      </c>
      <c r="U32" s="154">
        <v>0.4</v>
      </c>
      <c r="V32" s="154">
        <v>29</v>
      </c>
      <c r="W32" s="154"/>
      <c r="X32" s="154" t="s">
        <v>116</v>
      </c>
      <c r="Y32" s="154" t="s">
        <v>117</v>
      </c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1"/>
      <c r="B33" s="152"/>
      <c r="C33" s="178" t="s">
        <v>153</v>
      </c>
      <c r="D33" s="155"/>
      <c r="E33" s="156">
        <v>72.5</v>
      </c>
      <c r="F33" s="154"/>
      <c r="G33" s="154"/>
      <c r="H33" s="154"/>
      <c r="I33" s="154"/>
      <c r="J33" s="154"/>
      <c r="K33" s="154"/>
      <c r="L33" s="154"/>
      <c r="M33" s="154"/>
      <c r="N33" s="153"/>
      <c r="O33" s="153"/>
      <c r="P33" s="153"/>
      <c r="Q33" s="153"/>
      <c r="R33" s="154"/>
      <c r="S33" s="154"/>
      <c r="T33" s="154"/>
      <c r="U33" s="154"/>
      <c r="V33" s="154"/>
      <c r="W33" s="154"/>
      <c r="X33" s="154"/>
      <c r="Y33" s="154"/>
      <c r="Z33" s="148"/>
      <c r="AA33" s="148"/>
      <c r="AB33" s="148"/>
      <c r="AC33" s="148"/>
      <c r="AD33" s="148"/>
      <c r="AE33" s="148"/>
      <c r="AF33" s="148"/>
      <c r="AG33" s="148" t="s">
        <v>120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58" t="s">
        <v>109</v>
      </c>
      <c r="B34" s="159" t="s">
        <v>76</v>
      </c>
      <c r="C34" s="176" t="s">
        <v>77</v>
      </c>
      <c r="D34" s="160"/>
      <c r="E34" s="161"/>
      <c r="F34" s="162"/>
      <c r="G34" s="162">
        <v>0</v>
      </c>
      <c r="H34" s="162"/>
      <c r="I34" s="162">
        <v>18397.68</v>
      </c>
      <c r="J34" s="162"/>
      <c r="K34" s="162">
        <v>29819.05</v>
      </c>
      <c r="L34" s="162"/>
      <c r="M34" s="162"/>
      <c r="N34" s="161"/>
      <c r="O34" s="161"/>
      <c r="P34" s="161"/>
      <c r="Q34" s="161"/>
      <c r="R34" s="162"/>
      <c r="S34" s="162"/>
      <c r="T34" s="163"/>
      <c r="U34" s="157"/>
      <c r="V34" s="157"/>
      <c r="W34" s="157"/>
      <c r="X34" s="157"/>
      <c r="Y34" s="157"/>
      <c r="AG34" t="s">
        <v>110</v>
      </c>
    </row>
    <row r="35" spans="1:60" ht="22.5" x14ac:dyDescent="0.2">
      <c r="A35" s="170">
        <v>14</v>
      </c>
      <c r="B35" s="171" t="s">
        <v>156</v>
      </c>
      <c r="C35" s="179" t="s">
        <v>157</v>
      </c>
      <c r="D35" s="172" t="s">
        <v>113</v>
      </c>
      <c r="E35" s="173">
        <v>90.5</v>
      </c>
      <c r="F35" s="174">
        <v>0</v>
      </c>
      <c r="G35" s="174">
        <v>0</v>
      </c>
      <c r="H35" s="174">
        <v>1.33</v>
      </c>
      <c r="I35" s="174">
        <v>120.36500000000001</v>
      </c>
      <c r="J35" s="174">
        <v>26.47</v>
      </c>
      <c r="K35" s="174">
        <v>2395.5349999999999</v>
      </c>
      <c r="L35" s="174">
        <v>21</v>
      </c>
      <c r="M35" s="174">
        <v>3044.239</v>
      </c>
      <c r="N35" s="173">
        <v>1.0000000000000001E-5</v>
      </c>
      <c r="O35" s="173">
        <v>9.050000000000001E-4</v>
      </c>
      <c r="P35" s="173">
        <v>0</v>
      </c>
      <c r="Q35" s="173">
        <v>0</v>
      </c>
      <c r="R35" s="174"/>
      <c r="S35" s="174" t="s">
        <v>114</v>
      </c>
      <c r="T35" s="175" t="s">
        <v>115</v>
      </c>
      <c r="U35" s="154">
        <v>7.1999999999999995E-2</v>
      </c>
      <c r="V35" s="154">
        <v>6.5159999999999991</v>
      </c>
      <c r="W35" s="154"/>
      <c r="X35" s="154" t="s">
        <v>116</v>
      </c>
      <c r="Y35" s="154" t="s">
        <v>117</v>
      </c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4">
        <v>15</v>
      </c>
      <c r="B36" s="165" t="s">
        <v>158</v>
      </c>
      <c r="C36" s="177" t="s">
        <v>159</v>
      </c>
      <c r="D36" s="166" t="s">
        <v>113</v>
      </c>
      <c r="E36" s="167">
        <v>90.5</v>
      </c>
      <c r="F36" s="168">
        <v>0</v>
      </c>
      <c r="G36" s="168">
        <v>0</v>
      </c>
      <c r="H36" s="168">
        <v>28.89</v>
      </c>
      <c r="I36" s="168">
        <v>2614.5450000000001</v>
      </c>
      <c r="J36" s="168">
        <v>135.59</v>
      </c>
      <c r="K36" s="168">
        <v>12270.895</v>
      </c>
      <c r="L36" s="168">
        <v>21</v>
      </c>
      <c r="M36" s="168">
        <v>18011.382400000002</v>
      </c>
      <c r="N36" s="167">
        <v>2.5000000000000001E-4</v>
      </c>
      <c r="O36" s="167">
        <v>2.2624999999999999E-2</v>
      </c>
      <c r="P36" s="167">
        <v>0</v>
      </c>
      <c r="Q36" s="167">
        <v>0</v>
      </c>
      <c r="R36" s="168"/>
      <c r="S36" s="168" t="s">
        <v>114</v>
      </c>
      <c r="T36" s="169" t="s">
        <v>115</v>
      </c>
      <c r="U36" s="154">
        <v>0.30599999999999999</v>
      </c>
      <c r="V36" s="154">
        <v>27.692999999999998</v>
      </c>
      <c r="W36" s="154"/>
      <c r="X36" s="154" t="s">
        <v>116</v>
      </c>
      <c r="Y36" s="154" t="s">
        <v>117</v>
      </c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1"/>
      <c r="B37" s="152"/>
      <c r="C37" s="178" t="s">
        <v>160</v>
      </c>
      <c r="D37" s="155"/>
      <c r="E37" s="156">
        <v>40</v>
      </c>
      <c r="F37" s="154"/>
      <c r="G37" s="154"/>
      <c r="H37" s="154"/>
      <c r="I37" s="154"/>
      <c r="J37" s="154"/>
      <c r="K37" s="154"/>
      <c r="L37" s="154"/>
      <c r="M37" s="154"/>
      <c r="N37" s="153"/>
      <c r="O37" s="153"/>
      <c r="P37" s="153"/>
      <c r="Q37" s="153"/>
      <c r="R37" s="154"/>
      <c r="S37" s="154"/>
      <c r="T37" s="154"/>
      <c r="U37" s="154"/>
      <c r="V37" s="154"/>
      <c r="W37" s="154"/>
      <c r="X37" s="154"/>
      <c r="Y37" s="154"/>
      <c r="Z37" s="148"/>
      <c r="AA37" s="148"/>
      <c r="AB37" s="148"/>
      <c r="AC37" s="148"/>
      <c r="AD37" s="148"/>
      <c r="AE37" s="148"/>
      <c r="AF37" s="148"/>
      <c r="AG37" s="148" t="s">
        <v>120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2" x14ac:dyDescent="0.2">
      <c r="A38" s="151"/>
      <c r="B38" s="152"/>
      <c r="C38" s="178" t="s">
        <v>161</v>
      </c>
      <c r="D38" s="155"/>
      <c r="E38" s="156">
        <v>7.5</v>
      </c>
      <c r="F38" s="154"/>
      <c r="G38" s="154"/>
      <c r="H38" s="154"/>
      <c r="I38" s="154"/>
      <c r="J38" s="154"/>
      <c r="K38" s="154"/>
      <c r="L38" s="154"/>
      <c r="M38" s="154"/>
      <c r="N38" s="153"/>
      <c r="O38" s="153"/>
      <c r="P38" s="153"/>
      <c r="Q38" s="153"/>
      <c r="R38" s="154"/>
      <c r="S38" s="154"/>
      <c r="T38" s="154"/>
      <c r="U38" s="154"/>
      <c r="V38" s="154"/>
      <c r="W38" s="154"/>
      <c r="X38" s="154"/>
      <c r="Y38" s="154"/>
      <c r="Z38" s="148"/>
      <c r="AA38" s="148"/>
      <c r="AB38" s="148"/>
      <c r="AC38" s="148"/>
      <c r="AD38" s="148"/>
      <c r="AE38" s="148"/>
      <c r="AF38" s="148"/>
      <c r="AG38" s="148" t="s">
        <v>120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1"/>
      <c r="B39" s="152"/>
      <c r="C39" s="178" t="s">
        <v>162</v>
      </c>
      <c r="D39" s="155"/>
      <c r="E39" s="156">
        <v>2</v>
      </c>
      <c r="F39" s="154"/>
      <c r="G39" s="154"/>
      <c r="H39" s="154"/>
      <c r="I39" s="154"/>
      <c r="J39" s="154"/>
      <c r="K39" s="154"/>
      <c r="L39" s="154"/>
      <c r="M39" s="154"/>
      <c r="N39" s="153"/>
      <c r="O39" s="153"/>
      <c r="P39" s="153"/>
      <c r="Q39" s="153"/>
      <c r="R39" s="154"/>
      <c r="S39" s="154"/>
      <c r="T39" s="154"/>
      <c r="U39" s="154"/>
      <c r="V39" s="154"/>
      <c r="W39" s="154"/>
      <c r="X39" s="154"/>
      <c r="Y39" s="154"/>
      <c r="Z39" s="148"/>
      <c r="AA39" s="148"/>
      <c r="AB39" s="148"/>
      <c r="AC39" s="148"/>
      <c r="AD39" s="148"/>
      <c r="AE39" s="148"/>
      <c r="AF39" s="148"/>
      <c r="AG39" s="148" t="s">
        <v>120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2" x14ac:dyDescent="0.2">
      <c r="A40" s="151"/>
      <c r="B40" s="152"/>
      <c r="C40" s="178" t="s">
        <v>163</v>
      </c>
      <c r="D40" s="155"/>
      <c r="E40" s="156">
        <v>16</v>
      </c>
      <c r="F40" s="154"/>
      <c r="G40" s="154"/>
      <c r="H40" s="154"/>
      <c r="I40" s="154"/>
      <c r="J40" s="154"/>
      <c r="K40" s="154"/>
      <c r="L40" s="154"/>
      <c r="M40" s="154"/>
      <c r="N40" s="153"/>
      <c r="O40" s="153"/>
      <c r="P40" s="153"/>
      <c r="Q40" s="153"/>
      <c r="R40" s="154"/>
      <c r="S40" s="154"/>
      <c r="T40" s="154"/>
      <c r="U40" s="154"/>
      <c r="V40" s="154"/>
      <c r="W40" s="154"/>
      <c r="X40" s="154"/>
      <c r="Y40" s="154"/>
      <c r="Z40" s="148"/>
      <c r="AA40" s="148"/>
      <c r="AB40" s="148"/>
      <c r="AC40" s="148"/>
      <c r="AD40" s="148"/>
      <c r="AE40" s="148"/>
      <c r="AF40" s="148"/>
      <c r="AG40" s="148" t="s">
        <v>120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1"/>
      <c r="B41" s="152"/>
      <c r="C41" s="178" t="s">
        <v>164</v>
      </c>
      <c r="D41" s="155"/>
      <c r="E41" s="156">
        <v>7</v>
      </c>
      <c r="F41" s="154"/>
      <c r="G41" s="154"/>
      <c r="H41" s="154"/>
      <c r="I41" s="154"/>
      <c r="J41" s="154"/>
      <c r="K41" s="154"/>
      <c r="L41" s="154"/>
      <c r="M41" s="154"/>
      <c r="N41" s="153"/>
      <c r="O41" s="153"/>
      <c r="P41" s="153"/>
      <c r="Q41" s="153"/>
      <c r="R41" s="154"/>
      <c r="S41" s="154"/>
      <c r="T41" s="154"/>
      <c r="U41" s="154"/>
      <c r="V41" s="154"/>
      <c r="W41" s="154"/>
      <c r="X41" s="154"/>
      <c r="Y41" s="154"/>
      <c r="Z41" s="148"/>
      <c r="AA41" s="148"/>
      <c r="AB41" s="148"/>
      <c r="AC41" s="148"/>
      <c r="AD41" s="148"/>
      <c r="AE41" s="148"/>
      <c r="AF41" s="148"/>
      <c r="AG41" s="148" t="s">
        <v>120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2" x14ac:dyDescent="0.2">
      <c r="A42" s="151"/>
      <c r="B42" s="152"/>
      <c r="C42" s="178" t="s">
        <v>165</v>
      </c>
      <c r="D42" s="155"/>
      <c r="E42" s="156">
        <v>18</v>
      </c>
      <c r="F42" s="154"/>
      <c r="G42" s="154"/>
      <c r="H42" s="154"/>
      <c r="I42" s="154"/>
      <c r="J42" s="154"/>
      <c r="K42" s="154"/>
      <c r="L42" s="154"/>
      <c r="M42" s="154"/>
      <c r="N42" s="153"/>
      <c r="O42" s="153"/>
      <c r="P42" s="153"/>
      <c r="Q42" s="153"/>
      <c r="R42" s="154"/>
      <c r="S42" s="154"/>
      <c r="T42" s="154"/>
      <c r="U42" s="154"/>
      <c r="V42" s="154"/>
      <c r="W42" s="154"/>
      <c r="X42" s="154"/>
      <c r="Y42" s="154"/>
      <c r="Z42" s="148"/>
      <c r="AA42" s="148"/>
      <c r="AB42" s="148"/>
      <c r="AC42" s="148"/>
      <c r="AD42" s="148"/>
      <c r="AE42" s="148"/>
      <c r="AF42" s="148"/>
      <c r="AG42" s="148" t="s">
        <v>120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">
      <c r="A43" s="170">
        <v>16</v>
      </c>
      <c r="B43" s="171" t="s">
        <v>166</v>
      </c>
      <c r="C43" s="179" t="s">
        <v>185</v>
      </c>
      <c r="D43" s="172" t="s">
        <v>113</v>
      </c>
      <c r="E43" s="173">
        <v>128.80000000000001</v>
      </c>
      <c r="F43" s="174">
        <v>0</v>
      </c>
      <c r="G43" s="174">
        <v>0</v>
      </c>
      <c r="H43" s="174">
        <v>266.98</v>
      </c>
      <c r="I43" s="174">
        <v>4661.470800000001</v>
      </c>
      <c r="J43" s="174">
        <v>295.27</v>
      </c>
      <c r="K43" s="174">
        <v>5155.4142000000002</v>
      </c>
      <c r="L43" s="174">
        <v>21</v>
      </c>
      <c r="M43" s="174">
        <v>11878.436899999999</v>
      </c>
      <c r="N43" s="173">
        <v>5.9999999999999995E-4</v>
      </c>
      <c r="O43" s="173">
        <v>1.0475999999999999E-2</v>
      </c>
      <c r="P43" s="173">
        <v>0</v>
      </c>
      <c r="Q43" s="173">
        <v>0</v>
      </c>
      <c r="R43" s="174"/>
      <c r="S43" s="174" t="s">
        <v>114</v>
      </c>
      <c r="T43" s="175" t="s">
        <v>115</v>
      </c>
      <c r="U43" s="154">
        <v>0.23899999999999999</v>
      </c>
      <c r="V43" s="154">
        <v>4.1729399999999996</v>
      </c>
      <c r="W43" s="154"/>
      <c r="X43" s="154" t="s">
        <v>116</v>
      </c>
      <c r="Y43" s="154" t="s">
        <v>117</v>
      </c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x14ac:dyDescent="0.2">
      <c r="A44" s="170">
        <v>17</v>
      </c>
      <c r="B44" s="171" t="s">
        <v>167</v>
      </c>
      <c r="C44" s="179" t="s">
        <v>168</v>
      </c>
      <c r="D44" s="172" t="s">
        <v>113</v>
      </c>
      <c r="E44" s="173">
        <v>128.80000000000001</v>
      </c>
      <c r="F44" s="174">
        <v>0</v>
      </c>
      <c r="G44" s="174">
        <v>0</v>
      </c>
      <c r="H44" s="174">
        <v>48.36</v>
      </c>
      <c r="I44" s="174">
        <v>6228.768</v>
      </c>
      <c r="J44" s="174">
        <v>36.64</v>
      </c>
      <c r="K44" s="174">
        <v>4719.2320000000009</v>
      </c>
      <c r="L44" s="174">
        <v>21</v>
      </c>
      <c r="M44" s="174">
        <v>13247.08</v>
      </c>
      <c r="N44" s="173">
        <v>2.3000000000000001E-4</v>
      </c>
      <c r="O44" s="173">
        <v>2.9624000000000004E-2</v>
      </c>
      <c r="P44" s="173">
        <v>0</v>
      </c>
      <c r="Q44" s="173">
        <v>0</v>
      </c>
      <c r="R44" s="174"/>
      <c r="S44" s="174" t="s">
        <v>114</v>
      </c>
      <c r="T44" s="175" t="s">
        <v>115</v>
      </c>
      <c r="U44" s="154">
        <v>5.6000000000000001E-2</v>
      </c>
      <c r="V44" s="154">
        <v>7.2128000000000005</v>
      </c>
      <c r="W44" s="154"/>
      <c r="X44" s="154" t="s">
        <v>116</v>
      </c>
      <c r="Y44" s="154" t="s">
        <v>117</v>
      </c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">
      <c r="A45" s="170">
        <v>18</v>
      </c>
      <c r="B45" s="171" t="s">
        <v>169</v>
      </c>
      <c r="C45" s="179" t="s">
        <v>170</v>
      </c>
      <c r="D45" s="172" t="s">
        <v>113</v>
      </c>
      <c r="E45" s="173">
        <v>128.80000000000001</v>
      </c>
      <c r="F45" s="174">
        <v>0</v>
      </c>
      <c r="G45" s="174">
        <v>0</v>
      </c>
      <c r="H45" s="174">
        <v>273.33999999999997</v>
      </c>
      <c r="I45" s="174">
        <v>4772.5163999999995</v>
      </c>
      <c r="J45" s="174">
        <v>302.29000000000002</v>
      </c>
      <c r="K45" s="174">
        <v>5277.983400000001</v>
      </c>
      <c r="L45" s="174">
        <v>21</v>
      </c>
      <c r="M45" s="174">
        <v>12161.105</v>
      </c>
      <c r="N45" s="173">
        <v>5.9999999999999995E-4</v>
      </c>
      <c r="O45" s="173">
        <v>1.0475999999999999E-2</v>
      </c>
      <c r="P45" s="173">
        <v>0</v>
      </c>
      <c r="Q45" s="173">
        <v>0</v>
      </c>
      <c r="R45" s="174"/>
      <c r="S45" s="174" t="s">
        <v>171</v>
      </c>
      <c r="T45" s="175" t="s">
        <v>115</v>
      </c>
      <c r="U45" s="154">
        <v>0.23899999999999999</v>
      </c>
      <c r="V45" s="154">
        <v>4.1729399999999996</v>
      </c>
      <c r="W45" s="154"/>
      <c r="X45" s="154" t="s">
        <v>116</v>
      </c>
      <c r="Y45" s="154" t="s">
        <v>117</v>
      </c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x14ac:dyDescent="0.2">
      <c r="A46" s="158" t="s">
        <v>109</v>
      </c>
      <c r="B46" s="159" t="s">
        <v>78</v>
      </c>
      <c r="C46" s="176" t="s">
        <v>79</v>
      </c>
      <c r="D46" s="160"/>
      <c r="E46" s="161"/>
      <c r="F46" s="162"/>
      <c r="G46" s="162">
        <v>0</v>
      </c>
      <c r="H46" s="162"/>
      <c r="I46" s="162">
        <v>0</v>
      </c>
      <c r="J46" s="162"/>
      <c r="K46" s="162">
        <v>27547.26</v>
      </c>
      <c r="L46" s="162"/>
      <c r="M46" s="162"/>
      <c r="N46" s="161"/>
      <c r="O46" s="161"/>
      <c r="P46" s="161"/>
      <c r="Q46" s="161"/>
      <c r="R46" s="162"/>
      <c r="S46" s="162"/>
      <c r="T46" s="163"/>
      <c r="U46" s="157"/>
      <c r="V46" s="157"/>
      <c r="W46" s="157"/>
      <c r="X46" s="157"/>
      <c r="Y46" s="157"/>
      <c r="AG46" t="s">
        <v>110</v>
      </c>
    </row>
    <row r="47" spans="1:60" x14ac:dyDescent="0.2">
      <c r="A47" s="170">
        <v>19</v>
      </c>
      <c r="B47" s="171" t="s">
        <v>172</v>
      </c>
      <c r="C47" s="179" t="s">
        <v>173</v>
      </c>
      <c r="D47" s="172" t="s">
        <v>125</v>
      </c>
      <c r="E47" s="173">
        <v>137.98598000000001</v>
      </c>
      <c r="F47" s="174">
        <v>0</v>
      </c>
      <c r="G47" s="174">
        <v>0</v>
      </c>
      <c r="H47" s="174">
        <v>0</v>
      </c>
      <c r="I47" s="174">
        <v>0</v>
      </c>
      <c r="J47" s="174">
        <v>10.199999999999999</v>
      </c>
      <c r="K47" s="174">
        <v>1407.4569960000001</v>
      </c>
      <c r="L47" s="174">
        <v>21</v>
      </c>
      <c r="M47" s="174">
        <v>1703.0266000000001</v>
      </c>
      <c r="N47" s="173">
        <v>0</v>
      </c>
      <c r="O47" s="173">
        <v>0</v>
      </c>
      <c r="P47" s="173">
        <v>0</v>
      </c>
      <c r="Q47" s="173">
        <v>0</v>
      </c>
      <c r="R47" s="174"/>
      <c r="S47" s="174" t="s">
        <v>114</v>
      </c>
      <c r="T47" s="175" t="s">
        <v>115</v>
      </c>
      <c r="U47" s="154">
        <v>0</v>
      </c>
      <c r="V47" s="154">
        <v>0</v>
      </c>
      <c r="W47" s="154"/>
      <c r="X47" s="154" t="s">
        <v>116</v>
      </c>
      <c r="Y47" s="154" t="s">
        <v>117</v>
      </c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170">
        <v>20</v>
      </c>
      <c r="B48" s="171" t="s">
        <v>174</v>
      </c>
      <c r="C48" s="179" t="s">
        <v>175</v>
      </c>
      <c r="D48" s="172" t="s">
        <v>125</v>
      </c>
      <c r="E48" s="173">
        <v>17.374639999999999</v>
      </c>
      <c r="F48" s="174">
        <v>0</v>
      </c>
      <c r="G48" s="174">
        <v>0</v>
      </c>
      <c r="H48" s="174">
        <v>0</v>
      </c>
      <c r="I48" s="174">
        <v>0</v>
      </c>
      <c r="J48" s="174">
        <v>1104.98</v>
      </c>
      <c r="K48" s="174">
        <v>19198.629707199998</v>
      </c>
      <c r="L48" s="174">
        <v>21</v>
      </c>
      <c r="M48" s="174">
        <v>23230.3423</v>
      </c>
      <c r="N48" s="173">
        <v>0</v>
      </c>
      <c r="O48" s="173">
        <v>0</v>
      </c>
      <c r="P48" s="173">
        <v>0</v>
      </c>
      <c r="Q48" s="173">
        <v>0</v>
      </c>
      <c r="R48" s="174"/>
      <c r="S48" s="174" t="s">
        <v>114</v>
      </c>
      <c r="T48" s="175" t="s">
        <v>115</v>
      </c>
      <c r="U48" s="154">
        <v>0</v>
      </c>
      <c r="V48" s="154">
        <v>0</v>
      </c>
      <c r="W48" s="154"/>
      <c r="X48" s="154" t="s">
        <v>176</v>
      </c>
      <c r="Y48" s="154" t="s">
        <v>117</v>
      </c>
      <c r="Z48" s="148"/>
      <c r="AA48" s="148"/>
      <c r="AB48" s="148"/>
      <c r="AC48" s="148"/>
      <c r="AD48" s="148"/>
      <c r="AE48" s="148"/>
      <c r="AF48" s="148"/>
      <c r="AG48" s="148" t="s">
        <v>177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x14ac:dyDescent="0.2">
      <c r="A49" s="170">
        <v>21</v>
      </c>
      <c r="B49" s="171" t="s">
        <v>178</v>
      </c>
      <c r="C49" s="179" t="s">
        <v>179</v>
      </c>
      <c r="D49" s="172" t="s">
        <v>125</v>
      </c>
      <c r="E49" s="173">
        <v>17.374639999999999</v>
      </c>
      <c r="F49" s="174">
        <v>0</v>
      </c>
      <c r="G49" s="174">
        <v>0</v>
      </c>
      <c r="H49" s="174">
        <v>0</v>
      </c>
      <c r="I49" s="174">
        <v>0</v>
      </c>
      <c r="J49" s="174">
        <v>216.75</v>
      </c>
      <c r="K49" s="174">
        <v>3765.9532199999999</v>
      </c>
      <c r="L49" s="174">
        <v>21</v>
      </c>
      <c r="M49" s="174">
        <v>4556.7995000000001</v>
      </c>
      <c r="N49" s="173">
        <v>0</v>
      </c>
      <c r="O49" s="173">
        <v>0</v>
      </c>
      <c r="P49" s="173">
        <v>0</v>
      </c>
      <c r="Q49" s="173">
        <v>0</v>
      </c>
      <c r="R49" s="174"/>
      <c r="S49" s="174" t="s">
        <v>114</v>
      </c>
      <c r="T49" s="175" t="s">
        <v>115</v>
      </c>
      <c r="U49" s="154">
        <v>0.93300000000000005</v>
      </c>
      <c r="V49" s="154">
        <v>16.21053912</v>
      </c>
      <c r="W49" s="154"/>
      <c r="X49" s="154" t="s">
        <v>176</v>
      </c>
      <c r="Y49" s="154" t="s">
        <v>117</v>
      </c>
      <c r="Z49" s="148"/>
      <c r="AA49" s="148"/>
      <c r="AB49" s="148"/>
      <c r="AC49" s="148"/>
      <c r="AD49" s="148"/>
      <c r="AE49" s="148"/>
      <c r="AF49" s="148"/>
      <c r="AG49" s="148" t="s">
        <v>177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64">
        <v>22</v>
      </c>
      <c r="B50" s="165" t="s">
        <v>180</v>
      </c>
      <c r="C50" s="177" t="s">
        <v>181</v>
      </c>
      <c r="D50" s="166" t="s">
        <v>125</v>
      </c>
      <c r="E50" s="167">
        <v>17.374639999999999</v>
      </c>
      <c r="F50" s="168">
        <v>0</v>
      </c>
      <c r="G50" s="168">
        <v>0</v>
      </c>
      <c r="H50" s="168">
        <v>0</v>
      </c>
      <c r="I50" s="168">
        <v>0</v>
      </c>
      <c r="J50" s="168">
        <v>182.75</v>
      </c>
      <c r="K50" s="168">
        <v>3175.2154599999999</v>
      </c>
      <c r="L50" s="168">
        <v>21</v>
      </c>
      <c r="M50" s="168">
        <v>3842.0161999999996</v>
      </c>
      <c r="N50" s="167">
        <v>0</v>
      </c>
      <c r="O50" s="167">
        <v>0</v>
      </c>
      <c r="P50" s="167">
        <v>0</v>
      </c>
      <c r="Q50" s="167">
        <v>0</v>
      </c>
      <c r="R50" s="168"/>
      <c r="S50" s="168" t="s">
        <v>114</v>
      </c>
      <c r="T50" s="169" t="s">
        <v>115</v>
      </c>
      <c r="U50" s="154">
        <v>0.49</v>
      </c>
      <c r="V50" s="154">
        <v>8.5135735999999991</v>
      </c>
      <c r="W50" s="154"/>
      <c r="X50" s="154" t="s">
        <v>176</v>
      </c>
      <c r="Y50" s="154" t="s">
        <v>117</v>
      </c>
      <c r="Z50" s="148"/>
      <c r="AA50" s="148"/>
      <c r="AB50" s="148"/>
      <c r="AC50" s="148"/>
      <c r="AD50" s="148"/>
      <c r="AE50" s="148"/>
      <c r="AF50" s="148"/>
      <c r="AG50" s="148" t="s">
        <v>177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1"/>
      <c r="B51" s="152"/>
      <c r="C51" s="246" t="s">
        <v>182</v>
      </c>
      <c r="D51" s="247"/>
      <c r="E51" s="247"/>
      <c r="F51" s="247"/>
      <c r="G51" s="247"/>
      <c r="H51" s="154"/>
      <c r="I51" s="154"/>
      <c r="J51" s="154"/>
      <c r="K51" s="154"/>
      <c r="L51" s="154"/>
      <c r="M51" s="154"/>
      <c r="N51" s="153"/>
      <c r="O51" s="153"/>
      <c r="P51" s="153"/>
      <c r="Q51" s="153"/>
      <c r="R51" s="154"/>
      <c r="S51" s="154"/>
      <c r="T51" s="154"/>
      <c r="U51" s="154"/>
      <c r="V51" s="154"/>
      <c r="W51" s="154"/>
      <c r="X51" s="154"/>
      <c r="Y51" s="154"/>
      <c r="Z51" s="148"/>
      <c r="AA51" s="148"/>
      <c r="AB51" s="148"/>
      <c r="AC51" s="148"/>
      <c r="AD51" s="148"/>
      <c r="AE51" s="148"/>
      <c r="AF51" s="148"/>
      <c r="AG51" s="148" t="s">
        <v>183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x14ac:dyDescent="0.2">
      <c r="A52" s="3"/>
      <c r="B52" s="4"/>
      <c r="C52" s="180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v>15</v>
      </c>
      <c r="AF52">
        <v>21</v>
      </c>
      <c r="AG52" t="s">
        <v>95</v>
      </c>
    </row>
    <row r="53" spans="1:60" x14ac:dyDescent="0.2">
      <c r="C53" s="181"/>
      <c r="D53" s="10"/>
      <c r="AG53" t="s">
        <v>184</v>
      </c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5">
    <mergeCell ref="A1:G1"/>
    <mergeCell ref="C2:G2"/>
    <mergeCell ref="C3:G3"/>
    <mergeCell ref="C4:G4"/>
    <mergeCell ref="C51:G5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SO01_14 SO01_14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'SO01_14 SO01_14 Pol'!Názvy_tisku</vt:lpstr>
      <vt:lpstr>oadresa</vt:lpstr>
      <vt:lpstr>Stavba!Objednatel</vt:lpstr>
      <vt:lpstr>Stavba!Objekt</vt:lpstr>
      <vt:lpstr>'SO01_14 SO01_14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2023-07-03T09:38:16Z</dcterms:modified>
</cp:coreProperties>
</file>